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schulverlag.sharepoint.com/sites/marketing/Freigegebene Dokumente/General/40_Werbung/AAA_Lehrmittel/Deutsch/SPRACHWELT/Produktwebsite/SPRACHWELT 2/"/>
    </mc:Choice>
  </mc:AlternateContent>
  <xr:revisionPtr revIDLastSave="28" documentId="13_ncr:1_{1A15A894-6820-441D-8E9E-6925EB120915}" xr6:coauthVersionLast="47" xr6:coauthVersionMax="47" xr10:uidLastSave="{EF83974E-AB13-4055-AAA2-0A726282555F}"/>
  <bookViews>
    <workbookView xWindow="-120" yWindow="-120" windowWidth="29040" windowHeight="15840" xr2:uid="{ABFEF46F-3BD8-491D-B52C-188B51AC0B02}"/>
  </bookViews>
  <sheets>
    <sheet name="Übersich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28" i="1"/>
  <c r="F29" i="1"/>
  <c r="F30" i="1"/>
  <c r="F31" i="1"/>
  <c r="F32" i="1"/>
  <c r="F33" i="1"/>
  <c r="F26" i="1"/>
  <c r="E21" i="1"/>
  <c r="E20" i="1"/>
  <c r="E19" i="1"/>
  <c r="E18" i="1"/>
  <c r="F34" i="1" l="1"/>
  <c r="E22" i="1"/>
  <c r="F22" i="1" s="1"/>
  <c r="F11" i="1"/>
  <c r="F10" i="1"/>
  <c r="F12" i="1"/>
  <c r="F13" i="1"/>
  <c r="F9" i="1"/>
  <c r="F8" i="1"/>
  <c r="F14" i="1" l="1"/>
</calcChain>
</file>

<file path=xl/sharedStrings.xml><?xml version="1.0" encoding="utf-8"?>
<sst xmlns="http://schemas.openxmlformats.org/spreadsheetml/2006/main" count="65" uniqueCount="43">
  <si>
    <t>Material</t>
  </si>
  <si>
    <t>Anzahl</t>
  </si>
  <si>
    <t>Total</t>
  </si>
  <si>
    <t>Grundlagenband</t>
  </si>
  <si>
    <t>Art.-Nr.</t>
  </si>
  <si>
    <t>Stückpreis inkl. Rabatt</t>
  </si>
  <si>
    <t>für Lehrpersonen</t>
  </si>
  <si>
    <t>pro SuS, pro Jahr</t>
  </si>
  <si>
    <t>Nutzungslizenz SuS</t>
  </si>
  <si>
    <t>Alle Preisangaben gelten für Schulen und Lehrpersonen</t>
  </si>
  <si>
    <t>Bei Fragen melden Sie sich bitte bei beratung@schulverlag.ch</t>
  </si>
  <si>
    <t>Bemerkung</t>
  </si>
  <si>
    <t>Budgetierungshilfe SPRACHWELT 2</t>
  </si>
  <si>
    <t>Anschaffung mit attraktivem Bundle-Preis</t>
  </si>
  <si>
    <t>Erstanschaffung SuS</t>
  </si>
  <si>
    <t>1 Arbeitsheft Sprache erforschen 3. + 4. Klasse</t>
  </si>
  <si>
    <t>Anschaffung pro SuS, entweder 3.+4. Schuljahr oder 5.+6. Schuljahr</t>
  </si>
  <si>
    <t xml:space="preserve">1 Arbeitsheft Sprache erforschen 5. + 6. Klasse </t>
  </si>
  <si>
    <t xml:space="preserve">Nutzungslizenz für Schülerinnen und Schüler, 2. Zyklus  </t>
  </si>
  <si>
    <t>jährliche Anschaffung. In Bundle Erstanschaffung bereits enthalten</t>
  </si>
  <si>
    <t>optional</t>
  </si>
  <si>
    <t>filRouge digital pro Jahr</t>
  </si>
  <si>
    <t>jährliche Anschaffung</t>
  </si>
  <si>
    <t>Rechenbeispiel Kind gesamter 2. Zyklus (4 Schuljahre)</t>
  </si>
  <si>
    <t>Bundle</t>
  </si>
  <si>
    <t>1 Arbeitsheft Sprache erforschen (5.+6. Klasse)</t>
  </si>
  <si>
    <t>1 Arbeitsheft Sprache erforschen (3.+4. Klasse)</t>
  </si>
  <si>
    <t>Nutzungslizenz SuS  (3x 1-Jahreslizenz)</t>
  </si>
  <si>
    <t>Erstanschaffung</t>
  </si>
  <si>
    <t>Anschaffung für 2 Jahre</t>
  </si>
  <si>
    <t>jährliche Anschaffung, 1 Jahr im Bundle enthalten</t>
  </si>
  <si>
    <t>Kosten gesamter 2. Zyklus</t>
  </si>
  <si>
    <t>Anschaffung einzelner Artikel</t>
  </si>
  <si>
    <t>Erklärung</t>
  </si>
  <si>
    <t>Stückpreis inkl. Rabatt für Lehrpersonen</t>
  </si>
  <si>
    <t>Strategie und Methoden Heft + Beobachtungs- und Beurteilungskarten</t>
  </si>
  <si>
    <t>Anschaffung für 4 Jahre</t>
  </si>
  <si>
    <t xml:space="preserve">2 Arbeitshefte (Lesen und Schreiben / Hören und Sprechen) </t>
  </si>
  <si>
    <t>1 Arbeitsheft Sprache erforschen 3. + 4. Klasse (140 Seiten)</t>
  </si>
  <si>
    <t>1 Arbeitsheft Sprache erforschen 5. + 6. Klasse (140 Seiten)</t>
  </si>
  <si>
    <t>4 Literaturhefte (1 Literaturheft digital in Nutzungslizenz für SuS)</t>
  </si>
  <si>
    <r>
      <rPr>
        <b/>
        <sz val="12"/>
        <color rgb="FF000000"/>
        <rFont val="Frutiger next pro light"/>
      </rPr>
      <t xml:space="preserve">Bundle SuS-Material
</t>
    </r>
    <r>
      <rPr>
        <sz val="12"/>
        <color rgb="FF000000"/>
        <rFont val="Frutiger next pro light"/>
      </rPr>
      <t>1 Jahreslizenz für Schülerinnen und Schüler (digital)
1 Arbeitsheft «Strategie und Methoden» inkl. Beobachtungs- und Beurteilungskarten
2 Arbeitshefte (Lesen und Schreiben / Hören und Sprechen) 
4 Literaturhefte (1 Literaturheft digital in der SuS-Lizenz enthalten)</t>
    </r>
  </si>
  <si>
    <t>Letzte Bearbeitung 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</si>
</sst>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CHF&quot;\ #,##0.00;[Red]&quot;CHF&quot;\ \-#,##0.00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* #,##0_ ;_ * \-#,##0_ ;_ * &quot;-&quot;??_ ;_ @_ "/>
    <numFmt numFmtId="165" formatCode="_ [$CHF-807]\ * #,##0.00_ ;_ [$CHF-807]\ * \-#,##0.00_ ;_ [$CHF-807]\ * &quot;-&quot;??_ ;_ @_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sz val="20"/>
      <color theme="1"/>
      <name val="Frutiger next pro light"/>
    </font>
    <font>
      <sz val="11"/>
      <color theme="1"/>
      <name val="Frutiger next pro light"/>
    </font>
    <font>
      <sz val="11"/>
      <color rgb="FF000000"/>
      <name val="Frutiger next pro light"/>
    </font>
    <font>
      <b/>
      <sz val="11"/>
      <color rgb="FF000000"/>
      <name val="Frutiger next pro light"/>
    </font>
    <font>
      <b/>
      <sz val="14"/>
      <color rgb="FF000000"/>
      <name val="Frutiger next pro light"/>
    </font>
    <font>
      <b/>
      <sz val="12"/>
      <color rgb="FF000000"/>
      <name val="Frutiger next pro light"/>
    </font>
    <font>
      <sz val="12"/>
      <color rgb="FF000000"/>
      <name val="Frutiger next pro light"/>
    </font>
    <font>
      <sz val="12"/>
      <color theme="1"/>
      <name val="Frutiger next pro light"/>
    </font>
    <font>
      <b/>
      <sz val="12"/>
      <color rgb="FFFF0000"/>
      <name val="Frutiger next pro light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CC00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rgb="FF000000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9" fillId="2" borderId="2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10" fillId="3" borderId="9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 wrapText="1"/>
    </xf>
    <xf numFmtId="44" fontId="10" fillId="4" borderId="9" xfId="1" applyFont="1" applyFill="1" applyBorder="1" applyAlignment="1" applyProtection="1">
      <alignment vertical="center"/>
    </xf>
    <xf numFmtId="0" fontId="10" fillId="3" borderId="9" xfId="0" applyFon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10" xfId="0" applyFont="1" applyBorder="1"/>
    <xf numFmtId="8" fontId="9" fillId="0" borderId="11" xfId="0" applyNumberFormat="1" applyFont="1" applyBorder="1"/>
    <xf numFmtId="0" fontId="11" fillId="0" borderId="0" xfId="0" applyFont="1"/>
    <xf numFmtId="0" fontId="9" fillId="2" borderId="2" xfId="0" applyFont="1" applyFill="1" applyBorder="1"/>
    <xf numFmtId="0" fontId="9" fillId="2" borderId="13" xfId="0" applyFont="1" applyFill="1" applyBorder="1"/>
    <xf numFmtId="0" fontId="9" fillId="2" borderId="14" xfId="0" applyFont="1" applyFill="1" applyBorder="1" applyAlignment="1">
      <alignment horizontal="center"/>
    </xf>
    <xf numFmtId="0" fontId="10" fillId="4" borderId="9" xfId="0" applyFont="1" applyFill="1" applyBorder="1" applyAlignment="1" applyProtection="1">
      <alignment horizontal="center"/>
      <protection locked="0"/>
    </xf>
    <xf numFmtId="44" fontId="10" fillId="4" borderId="9" xfId="1" applyFont="1" applyFill="1" applyBorder="1" applyAlignment="1" applyProtection="1">
      <alignment horizontal="right"/>
    </xf>
    <xf numFmtId="0" fontId="10" fillId="4" borderId="9" xfId="0" applyFont="1" applyFill="1" applyBorder="1"/>
    <xf numFmtId="0" fontId="9" fillId="0" borderId="15" xfId="0" applyFont="1" applyBorder="1" applyAlignment="1">
      <alignment horizontal="center"/>
    </xf>
    <xf numFmtId="44" fontId="9" fillId="0" borderId="3" xfId="0" applyNumberFormat="1" applyFont="1" applyBorder="1" applyAlignment="1">
      <alignment horizontal="right"/>
    </xf>
    <xf numFmtId="0" fontId="13" fillId="4" borderId="9" xfId="0" applyFont="1" applyFill="1" applyBorder="1"/>
    <xf numFmtId="0" fontId="10" fillId="3" borderId="16" xfId="0" applyFont="1" applyFill="1" applyBorder="1"/>
    <xf numFmtId="164" fontId="10" fillId="5" borderId="9" xfId="2" applyNumberFormat="1" applyFont="1" applyFill="1" applyBorder="1" applyAlignment="1" applyProtection="1">
      <alignment horizontal="right" vertical="center"/>
      <protection locked="0"/>
    </xf>
    <xf numFmtId="44" fontId="14" fillId="0" borderId="17" xfId="1" applyFont="1" applyBorder="1"/>
    <xf numFmtId="0" fontId="9" fillId="0" borderId="15" xfId="0" applyFont="1" applyBorder="1"/>
    <xf numFmtId="8" fontId="9" fillId="0" borderId="17" xfId="0" applyNumberFormat="1" applyFont="1" applyBorder="1"/>
    <xf numFmtId="0" fontId="9" fillId="2" borderId="18" xfId="0" applyFont="1" applyFill="1" applyBorder="1"/>
    <xf numFmtId="0" fontId="9" fillId="2" borderId="14" xfId="0" applyFont="1" applyFill="1" applyBorder="1"/>
    <xf numFmtId="0" fontId="9" fillId="2" borderId="14" xfId="0" applyFont="1" applyFill="1" applyBorder="1" applyAlignment="1">
      <alignment wrapText="1"/>
    </xf>
    <xf numFmtId="0" fontId="9" fillId="2" borderId="19" xfId="0" applyFont="1" applyFill="1" applyBorder="1"/>
    <xf numFmtId="0" fontId="10" fillId="4" borderId="8" xfId="0" applyFont="1" applyFill="1" applyBorder="1" applyAlignment="1">
      <alignment horizontal="right" vertical="center"/>
    </xf>
    <xf numFmtId="0" fontId="10" fillId="4" borderId="9" xfId="0" applyFont="1" applyFill="1" applyBorder="1" applyAlignment="1">
      <alignment vertical="center"/>
    </xf>
    <xf numFmtId="0" fontId="10" fillId="4" borderId="8" xfId="0" applyFont="1" applyFill="1" applyBorder="1" applyAlignment="1">
      <alignment vertical="top"/>
    </xf>
    <xf numFmtId="0" fontId="10" fillId="4" borderId="8" xfId="0" applyFont="1" applyFill="1" applyBorder="1"/>
    <xf numFmtId="0" fontId="10" fillId="4" borderId="21" xfId="0" applyFont="1" applyFill="1" applyBorder="1"/>
    <xf numFmtId="0" fontId="10" fillId="4" borderId="16" xfId="0" applyFont="1" applyFill="1" applyBorder="1"/>
    <xf numFmtId="0" fontId="10" fillId="5" borderId="9" xfId="0" applyFont="1" applyFill="1" applyBorder="1" applyAlignment="1" applyProtection="1">
      <alignment horizontal="center" vertical="center"/>
      <protection locked="0"/>
    </xf>
    <xf numFmtId="165" fontId="10" fillId="3" borderId="20" xfId="1" applyNumberFormat="1" applyFont="1" applyFill="1" applyBorder="1" applyAlignment="1">
      <alignment vertical="center"/>
    </xf>
    <xf numFmtId="44" fontId="10" fillId="3" borderId="9" xfId="1" applyFont="1" applyFill="1" applyBorder="1" applyAlignment="1">
      <alignment vertical="center"/>
    </xf>
    <xf numFmtId="44" fontId="10" fillId="4" borderId="9" xfId="1" applyFont="1" applyFill="1" applyBorder="1" applyAlignment="1">
      <alignment vertical="center"/>
    </xf>
    <xf numFmtId="44" fontId="10" fillId="4" borderId="9" xfId="1" applyFont="1" applyFill="1" applyBorder="1"/>
    <xf numFmtId="44" fontId="10" fillId="4" borderId="16" xfId="1" applyFont="1" applyFill="1" applyBorder="1"/>
    <xf numFmtId="164" fontId="10" fillId="5" borderId="16" xfId="2" applyNumberFormat="1" applyFont="1" applyFill="1" applyBorder="1" applyAlignment="1" applyProtection="1">
      <alignment horizontal="right" vertical="center"/>
      <protection locked="0"/>
    </xf>
    <xf numFmtId="0" fontId="10" fillId="5" borderId="16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 wrapText="1"/>
    </xf>
    <xf numFmtId="0" fontId="10" fillId="4" borderId="16" xfId="0" applyFont="1" applyFill="1" applyBorder="1" applyAlignment="1" applyProtection="1">
      <alignment horizontal="center"/>
      <protection locked="0"/>
    </xf>
    <xf numFmtId="44" fontId="10" fillId="4" borderId="16" xfId="1" applyFont="1" applyFill="1" applyBorder="1" applyAlignment="1" applyProtection="1">
      <alignment horizontal="right"/>
    </xf>
    <xf numFmtId="0" fontId="13" fillId="4" borderId="16" xfId="0" applyFont="1" applyFill="1" applyBorder="1"/>
    <xf numFmtId="165" fontId="10" fillId="3" borderId="22" xfId="1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12" fillId="0" borderId="12" xfId="0" applyFont="1" applyBorder="1" applyAlignment="1">
      <alignment horizontal="left"/>
    </xf>
    <xf numFmtId="0" fontId="9" fillId="2" borderId="4" xfId="0" applyFont="1" applyFill="1" applyBorder="1"/>
    <xf numFmtId="0" fontId="9" fillId="2" borderId="7" xfId="0" applyFont="1" applyFill="1" applyBorder="1"/>
    <xf numFmtId="0" fontId="8" fillId="0" borderId="12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9" fillId="2" borderId="1" xfId="0" applyFont="1" applyFill="1" applyBorder="1"/>
    <xf numFmtId="0" fontId="9" fillId="2" borderId="5" xfId="0" applyFont="1" applyFill="1" applyBorder="1"/>
    <xf numFmtId="0" fontId="9" fillId="2" borderId="2" xfId="0" applyFont="1" applyFill="1" applyBorder="1"/>
    <xf numFmtId="0" fontId="9" fillId="2" borderId="6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</cellXfs>
  <cellStyles count="3">
    <cellStyle name="Komma" xfId="2" builtinId="3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99CC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114300</xdr:colOff>
      <xdr:row>4</xdr:row>
      <xdr:rowOff>0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9689B0F-8C0B-2A55-F8B7-DEFA62F47F00}"/>
            </a:ext>
          </a:extLst>
        </xdr:cNvPr>
        <xdr:cNvSpPr txBox="1"/>
      </xdr:nvSpPr>
      <xdr:spPr>
        <a:xfrm>
          <a:off x="8458200" y="31765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 editAs="oneCell">
    <xdr:from>
      <xdr:col>4</xdr:col>
      <xdr:colOff>962967</xdr:colOff>
      <xdr:row>0</xdr:row>
      <xdr:rowOff>0</xdr:rowOff>
    </xdr:from>
    <xdr:to>
      <xdr:col>5</xdr:col>
      <xdr:colOff>1371344</xdr:colOff>
      <xdr:row>4</xdr:row>
      <xdr:rowOff>239959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DF8D99C-E67D-577C-1626-C065DE789F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64"/>
        <a:stretch/>
      </xdr:blipFill>
      <xdr:spPr>
        <a:xfrm>
          <a:off x="12162692" y="0"/>
          <a:ext cx="2449449" cy="1276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75268-A2D3-456F-BEBF-A52D8F51738E}">
  <sheetPr codeName="Tabelle1"/>
  <dimension ref="A1:F40"/>
  <sheetViews>
    <sheetView showGridLines="0" tabSelected="1" topLeftCell="A8" zoomScale="91" zoomScaleNormal="91" workbookViewId="0">
      <selection activeCell="D8" sqref="D8"/>
    </sheetView>
  </sheetViews>
  <sheetFormatPr baseColWidth="10" defaultColWidth="11.42578125" defaultRowHeight="14.25"/>
  <cols>
    <col min="1" max="1" width="10.5703125" style="3" customWidth="1"/>
    <col min="2" max="2" width="73.5703125" style="3" bestFit="1" customWidth="1"/>
    <col min="3" max="3" width="72.140625" style="3" bestFit="1" customWidth="1"/>
    <col min="4" max="4" width="11.5703125" style="3" customWidth="1"/>
    <col min="5" max="5" width="30.5703125" style="3" bestFit="1" customWidth="1"/>
    <col min="6" max="6" width="20.7109375" style="3" bestFit="1" customWidth="1"/>
    <col min="7" max="16384" width="11.42578125" style="3"/>
  </cols>
  <sheetData>
    <row r="1" spans="1:6" ht="26.25">
      <c r="A1" s="62" t="s">
        <v>12</v>
      </c>
      <c r="B1" s="62"/>
      <c r="C1" s="62"/>
      <c r="D1" s="62"/>
    </row>
    <row r="2" spans="1:6" ht="21" customHeight="1">
      <c r="A2" s="4"/>
      <c r="B2" s="4"/>
      <c r="C2" s="4"/>
      <c r="D2" s="4"/>
    </row>
    <row r="3" spans="1:6" ht="21" customHeight="1">
      <c r="A3" s="4"/>
      <c r="B3" s="4"/>
      <c r="C3" s="4"/>
      <c r="D3" s="4"/>
    </row>
    <row r="5" spans="1:6" ht="27" customHeight="1" thickBot="1">
      <c r="A5" s="61" t="s">
        <v>13</v>
      </c>
      <c r="B5" s="61"/>
      <c r="C5" s="5"/>
      <c r="D5" s="6"/>
      <c r="E5" s="5"/>
      <c r="F5" s="5"/>
    </row>
    <row r="6" spans="1:6" ht="19.5" customHeight="1">
      <c r="A6" s="63" t="s">
        <v>4</v>
      </c>
      <c r="B6" s="65" t="s">
        <v>0</v>
      </c>
      <c r="C6" s="65" t="s">
        <v>11</v>
      </c>
      <c r="D6" s="67" t="s">
        <v>1</v>
      </c>
      <c r="E6" s="8" t="s">
        <v>5</v>
      </c>
      <c r="F6" s="59" t="s">
        <v>2</v>
      </c>
    </row>
    <row r="7" spans="1:6" ht="15.75">
      <c r="A7" s="64"/>
      <c r="B7" s="66"/>
      <c r="C7" s="66"/>
      <c r="D7" s="68"/>
      <c r="E7" s="9" t="s">
        <v>6</v>
      </c>
      <c r="F7" s="60"/>
    </row>
    <row r="8" spans="1:6" ht="148.5" customHeight="1">
      <c r="A8" s="10">
        <v>90108</v>
      </c>
      <c r="B8" s="11" t="s">
        <v>41</v>
      </c>
      <c r="C8" s="10" t="s">
        <v>14</v>
      </c>
      <c r="D8" s="29"/>
      <c r="E8" s="12">
        <v>124.6</v>
      </c>
      <c r="F8" s="45">
        <f>E8*D8</f>
        <v>0</v>
      </c>
    </row>
    <row r="9" spans="1:6" ht="15">
      <c r="A9" s="10">
        <v>90105</v>
      </c>
      <c r="B9" s="13" t="s">
        <v>15</v>
      </c>
      <c r="C9" s="13" t="s">
        <v>16</v>
      </c>
      <c r="D9" s="29"/>
      <c r="E9" s="12">
        <v>19.8</v>
      </c>
      <c r="F9" s="45">
        <f>E9*D9</f>
        <v>0</v>
      </c>
    </row>
    <row r="10" spans="1:6" ht="15">
      <c r="A10" s="10">
        <v>90106</v>
      </c>
      <c r="B10" s="13" t="s">
        <v>17</v>
      </c>
      <c r="C10" s="13" t="s">
        <v>16</v>
      </c>
      <c r="D10" s="29"/>
      <c r="E10" s="12">
        <v>19.8</v>
      </c>
      <c r="F10" s="45">
        <f t="shared" ref="F10:F13" si="0">E10*D10</f>
        <v>0</v>
      </c>
    </row>
    <row r="11" spans="1:6" ht="15">
      <c r="A11" s="10">
        <v>90102</v>
      </c>
      <c r="B11" s="13" t="s">
        <v>18</v>
      </c>
      <c r="C11" s="13" t="s">
        <v>19</v>
      </c>
      <c r="D11" s="29"/>
      <c r="E11" s="12">
        <v>9.8000000000000007</v>
      </c>
      <c r="F11" s="45">
        <f t="shared" si="0"/>
        <v>0</v>
      </c>
    </row>
    <row r="12" spans="1:6" ht="15">
      <c r="A12" s="10">
        <v>90109</v>
      </c>
      <c r="B12" s="24" t="s">
        <v>3</v>
      </c>
      <c r="C12" s="24" t="s">
        <v>20</v>
      </c>
      <c r="D12" s="29"/>
      <c r="E12" s="12">
        <v>47.51</v>
      </c>
      <c r="F12" s="45">
        <f t="shared" si="0"/>
        <v>0</v>
      </c>
    </row>
    <row r="13" spans="1:6" ht="15.75" thickBot="1">
      <c r="A13" s="51">
        <v>90110</v>
      </c>
      <c r="B13" s="28" t="s">
        <v>21</v>
      </c>
      <c r="C13" s="28" t="s">
        <v>22</v>
      </c>
      <c r="D13" s="49"/>
      <c r="E13" s="12">
        <v>61.8</v>
      </c>
      <c r="F13" s="45">
        <f t="shared" si="0"/>
        <v>0</v>
      </c>
    </row>
    <row r="14" spans="1:6" ht="16.5" thickBot="1">
      <c r="A14" s="14"/>
      <c r="B14" s="14"/>
      <c r="C14" s="14"/>
      <c r="D14" s="15"/>
      <c r="E14" s="16" t="s">
        <v>2</v>
      </c>
      <c r="F14" s="17">
        <f>SUM(F8:F13)</f>
        <v>0</v>
      </c>
    </row>
    <row r="15" spans="1:6" ht="15">
      <c r="A15" s="18"/>
      <c r="B15" s="18"/>
      <c r="C15" s="18"/>
      <c r="D15" s="18"/>
      <c r="E15" s="18"/>
      <c r="F15" s="18"/>
    </row>
    <row r="16" spans="1:6" ht="16.5" thickBot="1">
      <c r="A16" s="58" t="s">
        <v>23</v>
      </c>
      <c r="B16" s="58"/>
      <c r="C16" s="14"/>
      <c r="D16" s="15"/>
      <c r="E16" s="14"/>
      <c r="F16" s="14"/>
    </row>
    <row r="17" spans="1:6" ht="15.75">
      <c r="A17" s="19" t="s">
        <v>4</v>
      </c>
      <c r="B17" s="19" t="s">
        <v>0</v>
      </c>
      <c r="C17" s="20" t="s">
        <v>11</v>
      </c>
      <c r="D17" s="21" t="s">
        <v>1</v>
      </c>
      <c r="E17" s="19" t="s">
        <v>31</v>
      </c>
      <c r="F17" s="19" t="s">
        <v>7</v>
      </c>
    </row>
    <row r="18" spans="1:6" ht="15">
      <c r="A18" s="10">
        <v>90108</v>
      </c>
      <c r="B18" s="11" t="s">
        <v>24</v>
      </c>
      <c r="C18" s="24" t="s">
        <v>28</v>
      </c>
      <c r="D18" s="22">
        <v>1</v>
      </c>
      <c r="E18" s="23">
        <f>E8</f>
        <v>124.6</v>
      </c>
      <c r="F18" s="27"/>
    </row>
    <row r="19" spans="1:6" ht="15">
      <c r="A19" s="10">
        <v>90106</v>
      </c>
      <c r="B19" s="11" t="s">
        <v>25</v>
      </c>
      <c r="C19" s="24" t="s">
        <v>29</v>
      </c>
      <c r="D19" s="22">
        <v>1</v>
      </c>
      <c r="E19" s="23">
        <f>E10</f>
        <v>19.8</v>
      </c>
      <c r="F19" s="27"/>
    </row>
    <row r="20" spans="1:6" ht="15">
      <c r="A20" s="10">
        <v>90105</v>
      </c>
      <c r="B20" s="11" t="s">
        <v>26</v>
      </c>
      <c r="C20" s="24" t="s">
        <v>29</v>
      </c>
      <c r="D20" s="22">
        <v>1</v>
      </c>
      <c r="E20" s="23">
        <f>E10</f>
        <v>19.8</v>
      </c>
      <c r="F20" s="27"/>
    </row>
    <row r="21" spans="1:6" ht="15.75" thickBot="1">
      <c r="A21" s="51">
        <v>90102</v>
      </c>
      <c r="B21" s="52" t="s">
        <v>27</v>
      </c>
      <c r="C21" s="42" t="s">
        <v>30</v>
      </c>
      <c r="D21" s="53">
        <v>3</v>
      </c>
      <c r="E21" s="54">
        <f>E11*3</f>
        <v>29.400000000000002</v>
      </c>
      <c r="F21" s="55"/>
    </row>
    <row r="22" spans="1:6" ht="16.5" thickBot="1">
      <c r="A22" s="14"/>
      <c r="B22" s="14"/>
      <c r="C22" s="14"/>
      <c r="D22" s="25" t="s">
        <v>2</v>
      </c>
      <c r="E22" s="26">
        <f>SUM(E18:E21)</f>
        <v>193.60000000000002</v>
      </c>
      <c r="F22" s="30">
        <f>E22/4</f>
        <v>48.400000000000006</v>
      </c>
    </row>
    <row r="23" spans="1:6" ht="15">
      <c r="A23" s="7"/>
      <c r="B23" s="7"/>
      <c r="C23" s="5"/>
      <c r="D23" s="6"/>
      <c r="E23" s="5"/>
      <c r="F23" s="7"/>
    </row>
    <row r="24" spans="1:6" ht="18.75" thickBot="1">
      <c r="A24" s="61" t="s">
        <v>32</v>
      </c>
      <c r="B24" s="61"/>
      <c r="C24" s="5"/>
      <c r="D24" s="6"/>
      <c r="E24" s="5"/>
      <c r="F24" s="7"/>
    </row>
    <row r="25" spans="1:6" ht="31.5">
      <c r="A25" s="33" t="s">
        <v>4</v>
      </c>
      <c r="B25" s="34" t="s">
        <v>0</v>
      </c>
      <c r="C25" s="20" t="s">
        <v>33</v>
      </c>
      <c r="D25" s="21" t="s">
        <v>1</v>
      </c>
      <c r="E25" s="35" t="s">
        <v>34</v>
      </c>
      <c r="F25" s="36" t="s">
        <v>2</v>
      </c>
    </row>
    <row r="26" spans="1:6" ht="15">
      <c r="A26" s="37">
        <v>90102</v>
      </c>
      <c r="B26" s="38" t="s">
        <v>8</v>
      </c>
      <c r="C26" s="24" t="s">
        <v>22</v>
      </c>
      <c r="D26" s="43"/>
      <c r="E26" s="46">
        <v>9.8000000000000007</v>
      </c>
      <c r="F26" s="44">
        <f>E26*D26</f>
        <v>0</v>
      </c>
    </row>
    <row r="27" spans="1:6" ht="15">
      <c r="A27" s="39">
        <v>90103</v>
      </c>
      <c r="B27" s="24" t="s">
        <v>35</v>
      </c>
      <c r="C27" s="24" t="s">
        <v>36</v>
      </c>
      <c r="D27" s="43"/>
      <c r="E27" s="47">
        <v>45.15</v>
      </c>
      <c r="F27" s="44">
        <f t="shared" ref="F27:F33" si="1">E27*D27</f>
        <v>0</v>
      </c>
    </row>
    <row r="28" spans="1:6" ht="15">
      <c r="A28" s="40">
        <v>90104</v>
      </c>
      <c r="B28" s="24" t="s">
        <v>37</v>
      </c>
      <c r="C28" s="24" t="s">
        <v>36</v>
      </c>
      <c r="D28" s="43"/>
      <c r="E28" s="47">
        <v>63.34</v>
      </c>
      <c r="F28" s="44">
        <f t="shared" si="1"/>
        <v>0</v>
      </c>
    </row>
    <row r="29" spans="1:6" ht="15">
      <c r="A29" s="40">
        <v>90105</v>
      </c>
      <c r="B29" s="24" t="s">
        <v>38</v>
      </c>
      <c r="C29" s="24" t="s">
        <v>29</v>
      </c>
      <c r="D29" s="43"/>
      <c r="E29" s="47">
        <v>19.8</v>
      </c>
      <c r="F29" s="44">
        <f t="shared" si="1"/>
        <v>0</v>
      </c>
    </row>
    <row r="30" spans="1:6" ht="15">
      <c r="A30" s="40">
        <v>90106</v>
      </c>
      <c r="B30" s="24" t="s">
        <v>39</v>
      </c>
      <c r="C30" s="24" t="s">
        <v>29</v>
      </c>
      <c r="D30" s="43"/>
      <c r="E30" s="47">
        <v>19.8</v>
      </c>
      <c r="F30" s="44">
        <f t="shared" si="1"/>
        <v>0</v>
      </c>
    </row>
    <row r="31" spans="1:6" ht="15">
      <c r="A31" s="40">
        <v>90107</v>
      </c>
      <c r="B31" s="24" t="s">
        <v>40</v>
      </c>
      <c r="C31" s="24" t="s">
        <v>36</v>
      </c>
      <c r="D31" s="43"/>
      <c r="E31" s="47">
        <v>27.75</v>
      </c>
      <c r="F31" s="44">
        <f t="shared" si="1"/>
        <v>0</v>
      </c>
    </row>
    <row r="32" spans="1:6" ht="15">
      <c r="A32" s="40">
        <v>90110</v>
      </c>
      <c r="B32" s="24" t="s">
        <v>21</v>
      </c>
      <c r="C32" s="24" t="s">
        <v>22</v>
      </c>
      <c r="D32" s="43"/>
      <c r="E32" s="47">
        <v>61.8</v>
      </c>
      <c r="F32" s="44">
        <f t="shared" si="1"/>
        <v>0</v>
      </c>
    </row>
    <row r="33" spans="1:6" ht="15.75" thickBot="1">
      <c r="A33" s="41">
        <v>90109</v>
      </c>
      <c r="B33" s="42" t="s">
        <v>3</v>
      </c>
      <c r="C33" s="42" t="s">
        <v>20</v>
      </c>
      <c r="D33" s="50"/>
      <c r="E33" s="48">
        <v>47.51</v>
      </c>
      <c r="F33" s="56">
        <f t="shared" si="1"/>
        <v>0</v>
      </c>
    </row>
    <row r="34" spans="1:6" ht="16.5" thickBot="1">
      <c r="A34" s="14"/>
      <c r="B34" s="14"/>
      <c r="C34" s="14"/>
      <c r="D34" s="15"/>
      <c r="E34" s="31" t="s">
        <v>2</v>
      </c>
      <c r="F34" s="32">
        <f>SUM(F26:F33)</f>
        <v>0</v>
      </c>
    </row>
    <row r="37" spans="1:6">
      <c r="A37" s="2" t="s">
        <v>9</v>
      </c>
      <c r="B37" s="2"/>
    </row>
    <row r="38" spans="1:6">
      <c r="A38" s="2" t="s">
        <v>10</v>
      </c>
      <c r="B38" s="2"/>
    </row>
    <row r="39" spans="1:6" ht="15">
      <c r="A39" s="1"/>
      <c r="B39"/>
    </row>
    <row r="40" spans="1:6">
      <c r="A40" s="57" t="s">
        <v>42</v>
      </c>
      <c r="B40" s="57"/>
    </row>
  </sheetData>
  <sheetProtection algorithmName="SHA-512" hashValue="pPp6Y4fmoUbq3t6+DYr2T5CD7VYuuvS3uFqMvXUtaAK2IWd1Vkqm2Q1Yxy/BKLWSMBGj7loM6ZfNR7EDgeQadQ==" saltValue="d11MNPlh1fC6z7/JBi29/A==" spinCount="100000" sheet="1" selectLockedCells="1"/>
  <dataConsolidate/>
  <mergeCells count="10">
    <mergeCell ref="A40:B40"/>
    <mergeCell ref="A16:B16"/>
    <mergeCell ref="F6:F7"/>
    <mergeCell ref="A24:B24"/>
    <mergeCell ref="A1:D1"/>
    <mergeCell ref="A6:A7"/>
    <mergeCell ref="B6:B7"/>
    <mergeCell ref="C6:C7"/>
    <mergeCell ref="D6:D7"/>
    <mergeCell ref="A5:B5"/>
  </mergeCells>
  <phoneticPr fontId="2" type="noConversion"/>
  <dataValidations count="2">
    <dataValidation type="whole" allowBlank="1" showInputMessage="1" showErrorMessage="1" sqref="D8:D13 D26:D33" xr:uid="{9F019AE1-170D-4A4C-AA54-8DF76DEE7D95}">
      <formula1>0</formula1>
      <formula2>500</formula2>
    </dataValidation>
    <dataValidation type="whole" allowBlank="1" showInputMessage="1" showErrorMessage="1" sqref="D18:D21" xr:uid="{C87EBB8C-3E16-4162-8E70-F3995C2C4107}">
      <formula1>0</formula1>
      <formula2>800</formula2>
    </dataValidation>
  </dataValidations>
  <pageMargins left="0.7" right="0.7" top="0.78740157499999996" bottom="0.78740157499999996" header="0.3" footer="0.3"/>
  <pageSetup paperSize="9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95DA9BB05F954CACF90F181CD46555" ma:contentTypeVersion="15" ma:contentTypeDescription="Ein neues Dokument erstellen." ma:contentTypeScope="" ma:versionID="aa044776b836488880e094231d299cdb">
  <xsd:schema xmlns:xsd="http://www.w3.org/2001/XMLSchema" xmlns:xs="http://www.w3.org/2001/XMLSchema" xmlns:p="http://schemas.microsoft.com/office/2006/metadata/properties" xmlns:ns2="3d581893-b406-4ae7-8c79-3ddca628c621" xmlns:ns3="7395a532-bc93-431c-a6b0-89e40cbbf640" targetNamespace="http://schemas.microsoft.com/office/2006/metadata/properties" ma:root="true" ma:fieldsID="d21b3c95386b38fe253980634c985b9e" ns2:_="" ns3:_="">
    <xsd:import namespace="3d581893-b406-4ae7-8c79-3ddca628c621"/>
    <xsd:import namespace="7395a532-bc93-431c-a6b0-89e40cbbf6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581893-b406-4ae7-8c79-3ddca628c6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bbd0b662-4f41-41cd-922b-c5cf9e3250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5a532-bc93-431c-a6b0-89e40cbbf6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ec9b0e8-8d42-4948-8283-71c522580b60}" ma:internalName="TaxCatchAll" ma:showField="CatchAllData" ma:web="7395a532-bc93-431c-a6b0-89e40cbbf6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95a532-bc93-431c-a6b0-89e40cbbf640" xsi:nil="true"/>
    <lcf76f155ced4ddcb4097134ff3c332f xmlns="3d581893-b406-4ae7-8c79-3ddca628c62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205656-06A2-4D1A-87FD-9DBDDCC41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581893-b406-4ae7-8c79-3ddca628c621"/>
    <ds:schemaRef ds:uri="7395a532-bc93-431c-a6b0-89e40cbbf6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38F507-F3EC-4E2D-B194-1BE3C48F00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E5A0B2-6E6D-45E7-9BC4-9AB19FFCB640}">
  <ds:schemaRefs>
    <ds:schemaRef ds:uri="http://www.w3.org/XML/1998/namespace"/>
    <ds:schemaRef ds:uri="http://schemas.microsoft.com/office/2006/documentManagement/types"/>
    <ds:schemaRef ds:uri="http://purl.org/dc/elements/1.1/"/>
    <ds:schemaRef ds:uri="3d581893-b406-4ae7-8c79-3ddca628c621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395a532-bc93-431c-a6b0-89e40cbbf64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Ryser Selina</dc:creator>
  <cp:lastModifiedBy>Ryser Selina</cp:lastModifiedBy>
  <dcterms:created xsi:type="dcterms:W3CDTF">2023-08-11T08:21:22Z</dcterms:created>
  <dcterms:modified xsi:type="dcterms:W3CDTF">2024-01-29T07:42:18Z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0x010100E595DA9BB05F954CACF90F181CD46555</vt:lpwstr>
  </property>
  <property fmtid="{D5CDD505-2E9C-101B-9397-08002B2CF9AE}" pid="3" name="MediaServiceImageTags">
    <vt:lpwstr/>
  </property>
</Properties>
</file>