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DieseArbeitsmappe" defaultThemeVersion="166925"/>
  <mc:AlternateContent xmlns:mc="http://schemas.openxmlformats.org/markup-compatibility/2006">
    <mc:Choice Requires="x15">
      <x15ac:absPath xmlns:x15ac="http://schemas.microsoft.com/office/spreadsheetml/2010/11/ac" url="https://schulverlag.sharepoint.com/sites/SPRACHWELT107/Freigegebene Dokumente/General/Kommunikation/Lehrmittelseite_Produkteseite/"/>
    </mc:Choice>
  </mc:AlternateContent>
  <xr:revisionPtr revIDLastSave="102" documentId="8_{DBE72330-7978-4A89-82D6-B6790926AA67}" xr6:coauthVersionLast="47" xr6:coauthVersionMax="47" xr10:uidLastSave="{79B590BB-3D27-4D30-8254-03E5E9534F4D}"/>
  <bookViews>
    <workbookView xWindow="-120" yWindow="-120" windowWidth="29040" windowHeight="15720" xr2:uid="{ABFEF46F-3BD8-491D-B52C-188B51AC0B02}"/>
  </bookViews>
  <sheets>
    <sheet name="SPRACHWELT 1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4" i="1" l="1"/>
  <c r="F73" i="1"/>
  <c r="F72" i="1"/>
  <c r="F71" i="1"/>
  <c r="E90" i="1" l="1"/>
  <c r="E89" i="1"/>
  <c r="F82" i="1"/>
  <c r="F81" i="1"/>
  <c r="F80" i="1"/>
  <c r="F79" i="1"/>
  <c r="F78" i="1"/>
  <c r="F77" i="1"/>
  <c r="F76" i="1"/>
  <c r="F75" i="1"/>
  <c r="F70" i="1"/>
  <c r="F69" i="1"/>
  <c r="F68" i="1"/>
  <c r="F67" i="1"/>
  <c r="E27" i="1"/>
  <c r="E26" i="1"/>
  <c r="E25" i="1"/>
  <c r="E24" i="1"/>
  <c r="F11" i="1"/>
  <c r="F10" i="1"/>
  <c r="F12" i="1"/>
  <c r="F13" i="1"/>
  <c r="F14" i="1"/>
  <c r="F15" i="1"/>
  <c r="F16" i="1"/>
  <c r="F17" i="1"/>
  <c r="F18" i="1"/>
  <c r="F19" i="1"/>
  <c r="F9" i="1"/>
  <c r="F8" i="1"/>
  <c r="E91" i="1" l="1" a="1"/>
  <c r="E91" i="1" s="1"/>
  <c r="F83" i="1"/>
  <c r="E28" i="1"/>
  <c r="F20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<sst xmlns="http://schemas.openxmlformats.org/spreadsheetml/2006/main" count="100" uniqueCount="43">
  <si>
    <t>Budgetierungshilfe SPRACHWELT 1</t>
  </si>
  <si>
    <t>Anschaffung Preis Kindergarten</t>
  </si>
  <si>
    <t>Art.-Nr.</t>
  </si>
  <si>
    <t>Material</t>
  </si>
  <si>
    <t>Bemerkung</t>
  </si>
  <si>
    <t>Anzahl</t>
  </si>
  <si>
    <t>Stückpreis inkl. Rabatt</t>
  </si>
  <si>
    <t>Total</t>
  </si>
  <si>
    <t>für Lehrpersonen</t>
  </si>
  <si>
    <t>Grundlagenband</t>
  </si>
  <si>
    <t>1-Jahreslizenz für Schülerinnen und Schüler (digital)</t>
  </si>
  <si>
    <t xml:space="preserve">Arbeitsheft Literatur «Königsgeschichten» </t>
  </si>
  <si>
    <t>Bund zu 10 Expl.</t>
  </si>
  <si>
    <t xml:space="preserve">Arbeitsheft Literatur «Die Einladung» </t>
  </si>
  <si>
    <t xml:space="preserve">Arbeitsheft Literatur «Zum Mitnehmen» </t>
  </si>
  <si>
    <t xml:space="preserve">Arbeitsheft Literatur «Kirsten Boie» </t>
  </si>
  <si>
    <t xml:space="preserve">Arbeitsheft Literatur «Rund um die Welt» </t>
  </si>
  <si>
    <t>Sprachbox</t>
  </si>
  <si>
    <t>24 Kartensets zur Sprachförderung</t>
  </si>
  <si>
    <t>Strategien und Reflexionsformen</t>
  </si>
  <si>
    <t>Kartensets zur Arbeit mit Strategien, zur Selbst- und Fremdeinschätzung und zur Reflexion</t>
  </si>
  <si>
    <t xml:space="preserve">Rechenbeispiel Kindergarten-Kind </t>
  </si>
  <si>
    <t>pro SuS, pro Jahr</t>
  </si>
  <si>
    <t>Bund zu 10 Expl. (gerechnet auf 1 Expl.)</t>
  </si>
  <si>
    <t>Anschaffung Preis 1./2. Klasse</t>
  </si>
  <si>
    <t>Alle Preisangaben gelten für Schulen und Lehrpersonen</t>
  </si>
  <si>
    <t>Bei Fragen melde dich bitte bei beratung@schulverlag.ch</t>
  </si>
  <si>
    <t>1-Jahreslizenz für Lehrpersonenkommentar inkl. Spiel- und Lernwelten, Grundlageband digital</t>
  </si>
  <si>
    <t>filRouge digital LP</t>
  </si>
  <si>
    <t>Gedruckt, optional, da bereits im filRouge enthalten</t>
  </si>
  <si>
    <t>Nutzungslizenz SuS Kindergarten</t>
  </si>
  <si>
    <t xml:space="preserve">Arbeitsheft "Sprache erforschen 1" und Forschungsbogen </t>
  </si>
  <si>
    <t xml:space="preserve">Arbeitsheft Literatur «Mumins Abenteuer» </t>
  </si>
  <si>
    <t>Nutzungslizenz SuS 1. und 2. Kl.</t>
  </si>
  <si>
    <t>4 Arbeithefte und Forschungsbogen (Set)</t>
  </si>
  <si>
    <t>Arbeitheft "Sprache erforschen 2" und Forschungsbogen</t>
  </si>
  <si>
    <t>Arbeitsheft "Schreiben"</t>
  </si>
  <si>
    <t>Arbeitheft "Lesen"</t>
  </si>
  <si>
    <t>Arbeitheft "Buchstaben"</t>
  </si>
  <si>
    <t xml:space="preserve">Arbeitsheft Literatur z.B. «Mumins Abenteuer» </t>
  </si>
  <si>
    <t xml:space="preserve">Arbeitsheft Literatur z.B. «Rund um die Welt» </t>
  </si>
  <si>
    <t>Rechenbeispiel SuS 1./2. Klasse (2 Schuljahre)</t>
  </si>
  <si>
    <t>Letzte Bearbeitung 25.02.2026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</si>
</sst>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CHF&quot;\ #,##0.00;[Red]&quot;CHF&quot;\ \-#,##0.00"/>
    <numFmt numFmtId="44" formatCode="_ &quot;CHF&quot;\ * #,##0.00_ ;_ &quot;CHF&quot;\ * \-#,##0.00_ ;_ &quot;CHF&quot;\ * &quot;-&quot;??_ ;_ @_ "/>
    <numFmt numFmtId="43" formatCode="_ * #,##0.00_ ;_ * \-#,##0.00_ ;_ * &quot;-&quot;??_ ;_ @_ "/>
    <numFmt numFmtId="164" formatCode="_ * #,##0_ ;_ * \-#,##0_ ;_ * &quot;-&quot;??_ ;_ @_ "/>
    <numFmt numFmtId="165" formatCode="_ [$CHF-807]\ * #,##0.00_ ;_ [$CHF-807]\ * \-#,##0.00_ ;_ [$CHF-807]\ * &quot;-&quot;??_ ;_ @_ 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Arial"/>
      <family val="2"/>
    </font>
    <font>
      <b/>
      <sz val="20"/>
      <color theme="1"/>
      <name val="Frutiger next pro light"/>
    </font>
    <font>
      <sz val="11"/>
      <color theme="1"/>
      <name val="Frutiger next pro light"/>
    </font>
    <font>
      <sz val="11"/>
      <color rgb="FF000000"/>
      <name val="Frutiger next pro light"/>
    </font>
    <font>
      <b/>
      <sz val="11"/>
      <color rgb="FF000000"/>
      <name val="Frutiger next pro light"/>
    </font>
    <font>
      <b/>
      <sz val="14"/>
      <color rgb="FF000000"/>
      <name val="Frutiger next pro light"/>
    </font>
    <font>
      <b/>
      <sz val="12"/>
      <color rgb="FF000000"/>
      <name val="Frutiger next pro light"/>
    </font>
    <font>
      <sz val="12"/>
      <color rgb="FF000000"/>
      <name val="Frutiger next pro light"/>
    </font>
    <font>
      <sz val="12"/>
      <color theme="1"/>
      <name val="Frutiger next pro light"/>
    </font>
    <font>
      <b/>
      <sz val="12"/>
      <color rgb="FFFF0000"/>
      <name val="Frutiger next pro light"/>
    </font>
    <font>
      <b/>
      <sz val="12"/>
      <color theme="0"/>
      <name val="Frutiger next pro light"/>
    </font>
  </fonts>
  <fills count="9">
    <fill>
      <patternFill patternType="none"/>
    </fill>
    <fill>
      <patternFill patternType="gray125"/>
    </fill>
    <fill>
      <patternFill patternType="solid">
        <fgColor theme="8" tint="0.79998168889431442"/>
        <bgColor rgb="FF00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9CC00"/>
        <bgColor rgb="FF000000"/>
      </patternFill>
    </fill>
    <fill>
      <patternFill patternType="solid">
        <fgColor theme="9" tint="0.79998168889431442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-0.249977111117893"/>
        <bgColor rgb="FF000000"/>
      </patternFill>
    </fill>
    <fill>
      <patternFill patternType="solid">
        <fgColor theme="5" tint="0.59999389629810485"/>
        <bgColor rgb="FF000000"/>
      </patternFill>
    </fill>
  </fills>
  <borders count="2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81">
    <xf numFmtId="0" fontId="0" fillId="0" borderId="0" xfId="0"/>
    <xf numFmtId="0" fontId="3" fillId="0" borderId="0" xfId="0" applyFont="1"/>
    <xf numFmtId="0" fontId="3" fillId="0" borderId="0" xfId="0" applyFont="1" applyAlignment="1">
      <alignment horizontal="left"/>
    </xf>
    <xf numFmtId="0" fontId="5" fillId="0" borderId="0" xfId="0" applyFont="1"/>
    <xf numFmtId="0" fontId="4" fillId="0" borderId="0" xfId="0" applyFont="1" applyAlignment="1">
      <alignment horizontal="left" vertical="center"/>
    </xf>
    <xf numFmtId="0" fontId="6" fillId="0" borderId="0" xfId="0" applyFont="1"/>
    <xf numFmtId="0" fontId="6" fillId="0" borderId="0" xfId="0" applyFont="1" applyAlignment="1">
      <alignment horizontal="center"/>
    </xf>
    <xf numFmtId="0" fontId="7" fillId="0" borderId="0" xfId="0" applyFont="1"/>
    <xf numFmtId="0" fontId="9" fillId="4" borderId="2" xfId="0" applyFont="1" applyFill="1" applyBorder="1" applyAlignment="1">
      <alignment wrapText="1"/>
    </xf>
    <xf numFmtId="0" fontId="9" fillId="4" borderId="6" xfId="0" applyFont="1" applyFill="1" applyBorder="1" applyAlignment="1">
      <alignment wrapText="1"/>
    </xf>
    <xf numFmtId="0" fontId="10" fillId="5" borderId="9" xfId="0" applyFont="1" applyFill="1" applyBorder="1" applyAlignment="1">
      <alignment vertical="center"/>
    </xf>
    <xf numFmtId="0" fontId="10" fillId="5" borderId="9" xfId="0" applyFont="1" applyFill="1" applyBorder="1" applyAlignment="1">
      <alignment vertical="center" wrapText="1"/>
    </xf>
    <xf numFmtId="44" fontId="10" fillId="6" borderId="9" xfId="1" applyFont="1" applyFill="1" applyBorder="1" applyAlignment="1" applyProtection="1">
      <alignment vertical="center"/>
    </xf>
    <xf numFmtId="0" fontId="10" fillId="5" borderId="8" xfId="0" applyFont="1" applyFill="1" applyBorder="1" applyAlignment="1">
      <alignment vertical="top"/>
    </xf>
    <xf numFmtId="0" fontId="10" fillId="5" borderId="9" xfId="0" applyFont="1" applyFill="1" applyBorder="1"/>
    <xf numFmtId="44" fontId="10" fillId="6" borderId="9" xfId="1" applyFont="1" applyFill="1" applyBorder="1" applyProtection="1"/>
    <xf numFmtId="0" fontId="10" fillId="0" borderId="0" xfId="0" applyFont="1"/>
    <xf numFmtId="0" fontId="10" fillId="0" borderId="0" xfId="0" applyFont="1" applyAlignment="1">
      <alignment horizontal="center"/>
    </xf>
    <xf numFmtId="0" fontId="9" fillId="0" borderId="10" xfId="0" applyFont="1" applyBorder="1"/>
    <xf numFmtId="8" fontId="9" fillId="0" borderId="11" xfId="0" applyNumberFormat="1" applyFont="1" applyBorder="1"/>
    <xf numFmtId="0" fontId="11" fillId="0" borderId="0" xfId="0" applyFont="1"/>
    <xf numFmtId="0" fontId="9" fillId="4" borderId="2" xfId="0" applyFont="1" applyFill="1" applyBorder="1"/>
    <xf numFmtId="0" fontId="9" fillId="4" borderId="13" xfId="0" applyFont="1" applyFill="1" applyBorder="1"/>
    <xf numFmtId="0" fontId="9" fillId="4" borderId="14" xfId="0" applyFont="1" applyFill="1" applyBorder="1" applyAlignment="1">
      <alignment horizontal="center"/>
    </xf>
    <xf numFmtId="0" fontId="10" fillId="6" borderId="9" xfId="0" applyFont="1" applyFill="1" applyBorder="1" applyAlignment="1" applyProtection="1">
      <alignment horizontal="center"/>
      <protection locked="0"/>
    </xf>
    <xf numFmtId="44" fontId="10" fillId="6" borderId="9" xfId="1" applyFont="1" applyFill="1" applyBorder="1" applyAlignment="1" applyProtection="1">
      <alignment horizontal="right"/>
    </xf>
    <xf numFmtId="0" fontId="10" fillId="6" borderId="9" xfId="0" applyFont="1" applyFill="1" applyBorder="1"/>
    <xf numFmtId="0" fontId="9" fillId="0" borderId="15" xfId="0" applyFont="1" applyBorder="1" applyAlignment="1">
      <alignment horizontal="center"/>
    </xf>
    <xf numFmtId="8" fontId="9" fillId="0" borderId="3" xfId="0" applyNumberFormat="1" applyFont="1" applyBorder="1" applyAlignment="1">
      <alignment horizontal="right"/>
    </xf>
    <xf numFmtId="0" fontId="13" fillId="7" borderId="2" xfId="0" applyFont="1" applyFill="1" applyBorder="1" applyAlignment="1">
      <alignment wrapText="1"/>
    </xf>
    <xf numFmtId="0" fontId="13" fillId="7" borderId="6" xfId="0" applyFont="1" applyFill="1" applyBorder="1" applyAlignment="1">
      <alignment wrapText="1"/>
    </xf>
    <xf numFmtId="0" fontId="10" fillId="2" borderId="9" xfId="0" applyFont="1" applyFill="1" applyBorder="1" applyAlignment="1">
      <alignment vertical="center"/>
    </xf>
    <xf numFmtId="0" fontId="10" fillId="2" borderId="9" xfId="0" applyFont="1" applyFill="1" applyBorder="1" applyAlignment="1">
      <alignment vertical="center" wrapText="1"/>
    </xf>
    <xf numFmtId="44" fontId="10" fillId="3" borderId="9" xfId="1" applyFont="1" applyFill="1" applyBorder="1" applyAlignment="1" applyProtection="1">
      <alignment vertical="center"/>
    </xf>
    <xf numFmtId="0" fontId="10" fillId="2" borderId="8" xfId="0" applyFont="1" applyFill="1" applyBorder="1" applyAlignment="1">
      <alignment vertical="top"/>
    </xf>
    <xf numFmtId="0" fontId="10" fillId="2" borderId="9" xfId="0" applyFont="1" applyFill="1" applyBorder="1"/>
    <xf numFmtId="44" fontId="10" fillId="3" borderId="9" xfId="1" applyFont="1" applyFill="1" applyBorder="1" applyProtection="1"/>
    <xf numFmtId="0" fontId="10" fillId="2" borderId="8" xfId="0" applyFont="1" applyFill="1" applyBorder="1"/>
    <xf numFmtId="0" fontId="13" fillId="7" borderId="2" xfId="0" applyFont="1" applyFill="1" applyBorder="1"/>
    <xf numFmtId="0" fontId="13" fillId="7" borderId="13" xfId="0" applyFont="1" applyFill="1" applyBorder="1"/>
    <xf numFmtId="0" fontId="13" fillId="7" borderId="14" xfId="0" applyFont="1" applyFill="1" applyBorder="1" applyAlignment="1">
      <alignment horizontal="center"/>
    </xf>
    <xf numFmtId="0" fontId="10" fillId="3" borderId="9" xfId="0" applyFont="1" applyFill="1" applyBorder="1" applyAlignment="1" applyProtection="1">
      <alignment horizontal="center"/>
      <protection locked="0"/>
    </xf>
    <xf numFmtId="44" fontId="10" fillId="3" borderId="9" xfId="1" applyFont="1" applyFill="1" applyBorder="1" applyAlignment="1" applyProtection="1">
      <alignment horizontal="right"/>
    </xf>
    <xf numFmtId="0" fontId="10" fillId="3" borderId="9" xfId="0" applyFont="1" applyFill="1" applyBorder="1"/>
    <xf numFmtId="44" fontId="9" fillId="0" borderId="3" xfId="0" applyNumberFormat="1" applyFont="1" applyBorder="1" applyAlignment="1">
      <alignment horizontal="right"/>
    </xf>
    <xf numFmtId="164" fontId="10" fillId="8" borderId="9" xfId="2" applyNumberFormat="1" applyFont="1" applyFill="1" applyBorder="1" applyAlignment="1" applyProtection="1">
      <alignment horizontal="right" vertical="center"/>
      <protection locked="0"/>
    </xf>
    <xf numFmtId="164" fontId="10" fillId="8" borderId="9" xfId="2" applyNumberFormat="1" applyFont="1" applyFill="1" applyBorder="1" applyAlignment="1" applyProtection="1">
      <alignment horizontal="right"/>
      <protection locked="0"/>
    </xf>
    <xf numFmtId="0" fontId="9" fillId="0" borderId="17" xfId="0" applyFont="1" applyBorder="1"/>
    <xf numFmtId="8" fontId="9" fillId="0" borderId="18" xfId="0" applyNumberFormat="1" applyFont="1" applyBorder="1"/>
    <xf numFmtId="0" fontId="10" fillId="5" borderId="16" xfId="0" applyFont="1" applyFill="1" applyBorder="1"/>
    <xf numFmtId="0" fontId="10" fillId="5" borderId="19" xfId="0" applyFont="1" applyFill="1" applyBorder="1"/>
    <xf numFmtId="164" fontId="10" fillId="8" borderId="19" xfId="2" applyNumberFormat="1" applyFont="1" applyFill="1" applyBorder="1" applyAlignment="1" applyProtection="1">
      <alignment horizontal="right"/>
      <protection locked="0"/>
    </xf>
    <xf numFmtId="44" fontId="10" fillId="6" borderId="19" xfId="1" applyFont="1" applyFill="1" applyBorder="1" applyProtection="1"/>
    <xf numFmtId="0" fontId="10" fillId="5" borderId="19" xfId="0" applyFont="1" applyFill="1" applyBorder="1" applyAlignment="1">
      <alignment vertical="center"/>
    </xf>
    <xf numFmtId="0" fontId="10" fillId="5" borderId="19" xfId="0" applyFont="1" applyFill="1" applyBorder="1" applyAlignment="1">
      <alignment vertical="center" wrapText="1"/>
    </xf>
    <xf numFmtId="0" fontId="10" fillId="6" borderId="19" xfId="0" applyFont="1" applyFill="1" applyBorder="1" applyAlignment="1" applyProtection="1">
      <alignment horizontal="center"/>
      <protection locked="0"/>
    </xf>
    <xf numFmtId="44" fontId="10" fillId="6" borderId="19" xfId="1" applyFont="1" applyFill="1" applyBorder="1" applyAlignment="1" applyProtection="1">
      <alignment horizontal="right"/>
    </xf>
    <xf numFmtId="44" fontId="10" fillId="5" borderId="9" xfId="1" applyFont="1" applyFill="1" applyBorder="1" applyAlignment="1">
      <alignment vertical="center"/>
    </xf>
    <xf numFmtId="44" fontId="10" fillId="5" borderId="19" xfId="1" applyFont="1" applyFill="1" applyBorder="1" applyAlignment="1">
      <alignment vertical="center"/>
    </xf>
    <xf numFmtId="44" fontId="10" fillId="2" borderId="9" xfId="1" applyFont="1" applyFill="1" applyBorder="1" applyAlignment="1">
      <alignment vertical="center"/>
    </xf>
    <xf numFmtId="165" fontId="10" fillId="6" borderId="9" xfId="1" applyNumberFormat="1" applyFont="1" applyFill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9" fillId="4" borderId="1" xfId="0" applyFont="1" applyFill="1" applyBorder="1"/>
    <xf numFmtId="0" fontId="9" fillId="4" borderId="5" xfId="0" applyFont="1" applyFill="1" applyBorder="1"/>
    <xf numFmtId="0" fontId="9" fillId="4" borderId="2" xfId="0" applyFont="1" applyFill="1" applyBorder="1"/>
    <xf numFmtId="0" fontId="9" fillId="4" borderId="6" xfId="0" applyFont="1" applyFill="1" applyBorder="1"/>
    <xf numFmtId="0" fontId="9" fillId="4" borderId="2" xfId="0" applyFont="1" applyFill="1" applyBorder="1" applyAlignment="1">
      <alignment horizontal="left"/>
    </xf>
    <xf numFmtId="0" fontId="9" fillId="4" borderId="6" xfId="0" applyFont="1" applyFill="1" applyBorder="1" applyAlignment="1">
      <alignment horizontal="left"/>
    </xf>
    <xf numFmtId="0" fontId="8" fillId="0" borderId="12" xfId="0" applyFont="1" applyBorder="1" applyAlignment="1">
      <alignment horizontal="left"/>
    </xf>
    <xf numFmtId="0" fontId="12" fillId="0" borderId="12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9" fillId="4" borderId="4" xfId="0" applyFont="1" applyFill="1" applyBorder="1"/>
    <xf numFmtId="0" fontId="9" fillId="4" borderId="7" xfId="0" applyFont="1" applyFill="1" applyBorder="1"/>
    <xf numFmtId="0" fontId="13" fillId="7" borderId="1" xfId="0" applyFont="1" applyFill="1" applyBorder="1"/>
    <xf numFmtId="0" fontId="13" fillId="7" borderId="5" xfId="0" applyFont="1" applyFill="1" applyBorder="1"/>
    <xf numFmtId="0" fontId="13" fillId="7" borderId="2" xfId="0" applyFont="1" applyFill="1" applyBorder="1"/>
    <xf numFmtId="0" fontId="13" fillId="7" borderId="6" xfId="0" applyFont="1" applyFill="1" applyBorder="1"/>
    <xf numFmtId="0" fontId="13" fillId="7" borderId="2" xfId="0" applyFont="1" applyFill="1" applyBorder="1" applyAlignment="1">
      <alignment horizontal="left"/>
    </xf>
    <xf numFmtId="0" fontId="13" fillId="7" borderId="6" xfId="0" applyFont="1" applyFill="1" applyBorder="1" applyAlignment="1">
      <alignment horizontal="left"/>
    </xf>
    <xf numFmtId="0" fontId="13" fillId="7" borderId="4" xfId="0" applyFont="1" applyFill="1" applyBorder="1"/>
    <xf numFmtId="0" fontId="13" fillId="7" borderId="7" xfId="0" applyFont="1" applyFill="1" applyBorder="1"/>
  </cellXfs>
  <cellStyles count="3">
    <cellStyle name="Komma" xfId="2" builtinId="3"/>
    <cellStyle name="Standard" xfId="0" builtinId="0"/>
    <cellStyle name="Währung" xfId="1" builtinId="4"/>
  </cellStyles>
  <dxfs count="0"/>
  <tableStyles count="0" defaultTableStyle="TableStyleMedium2" defaultPivotStyle="PivotStyleLight16"/>
  <colors>
    <mruColors>
      <color rgb="FF99CC00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114300</xdr:colOff>
      <xdr:row>4</xdr:row>
      <xdr:rowOff>0</xdr:rowOff>
    </xdr:from>
    <xdr:ext cx="65" cy="172227"/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F9689B0F-8C0B-2A55-F8B7-DEFA62F47F00}"/>
            </a:ext>
          </a:extLst>
        </xdr:cNvPr>
        <xdr:cNvSpPr txBox="1"/>
      </xdr:nvSpPr>
      <xdr:spPr>
        <a:xfrm>
          <a:off x="8458200" y="317658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CH" sz="1100"/>
        </a:p>
      </xdr:txBody>
    </xdr:sp>
    <xdr:clientData/>
  </xdr:oneCellAnchor>
  <xdr:twoCellAnchor editAs="oneCell">
    <xdr:from>
      <xdr:col>4</xdr:col>
      <xdr:colOff>57150</xdr:colOff>
      <xdr:row>0</xdr:row>
      <xdr:rowOff>152400</xdr:rowOff>
    </xdr:from>
    <xdr:to>
      <xdr:col>5</xdr:col>
      <xdr:colOff>1124344</xdr:colOff>
      <xdr:row>2</xdr:row>
      <xdr:rowOff>54044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DBF6AED6-F769-4DBF-7735-716977F23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20275" y="152400"/>
          <a:ext cx="2819794" cy="4953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42045</xdr:rowOff>
    </xdr:from>
    <xdr:to>
      <xdr:col>2</xdr:col>
      <xdr:colOff>4954505</xdr:colOff>
      <xdr:row>60</xdr:row>
      <xdr:rowOff>94026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4FAFCFF0-1B06-BE87-0400-F81614EFA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6738120"/>
          <a:ext cx="10183730" cy="5957481"/>
        </a:xfrm>
        <a:prstGeom prst="rect">
          <a:avLst/>
        </a:prstGeom>
      </xdr:spPr>
    </xdr:pic>
    <xdr:clientData/>
  </xdr:twoCellAnchor>
  <xdr:twoCellAnchor editAs="oneCell">
    <xdr:from>
      <xdr:col>0</xdr:col>
      <xdr:colOff>148178</xdr:colOff>
      <xdr:row>93</xdr:row>
      <xdr:rowOff>124731</xdr:rowOff>
    </xdr:from>
    <xdr:to>
      <xdr:col>2</xdr:col>
      <xdr:colOff>5324869</xdr:colOff>
      <xdr:row>125</xdr:row>
      <xdr:rowOff>147409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3C32FC7D-12CD-D801-B4E8-32D7A3B9D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8178" y="19565256"/>
          <a:ext cx="10405916" cy="61186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75268-A2D3-456F-BEBF-A52D8F51738E}">
  <sheetPr codeName="Tabelle1"/>
  <dimension ref="A1:F133"/>
  <sheetViews>
    <sheetView showGridLines="0" tabSelected="1" zoomScaleNormal="100" workbookViewId="0">
      <selection activeCell="D67" sqref="D67"/>
    </sheetView>
  </sheetViews>
  <sheetFormatPr baseColWidth="10" defaultColWidth="11.42578125" defaultRowHeight="15" x14ac:dyDescent="0.25"/>
  <cols>
    <col min="1" max="1" width="25.28515625" style="3" bestFit="1" customWidth="1"/>
    <col min="2" max="2" width="53.140625" style="3" bestFit="1" customWidth="1"/>
    <col min="3" max="3" width="111.42578125" style="3" bestFit="1" customWidth="1"/>
    <col min="4" max="4" width="11.5703125" style="3" customWidth="1"/>
    <col min="5" max="5" width="26.28515625" style="3" customWidth="1"/>
    <col min="6" max="6" width="17.140625" style="3" bestFit="1" customWidth="1"/>
    <col min="7" max="16384" width="11.42578125" style="3"/>
  </cols>
  <sheetData>
    <row r="1" spans="1:6" ht="27" x14ac:dyDescent="0.25">
      <c r="A1" s="61" t="s">
        <v>0</v>
      </c>
      <c r="B1" s="61"/>
      <c r="C1" s="61"/>
      <c r="D1" s="61"/>
    </row>
    <row r="2" spans="1:6" ht="21" customHeight="1" x14ac:dyDescent="0.25">
      <c r="A2" s="4"/>
      <c r="B2" s="4"/>
      <c r="C2" s="4"/>
      <c r="D2" s="4"/>
    </row>
    <row r="3" spans="1:6" ht="21" customHeight="1" x14ac:dyDescent="0.25">
      <c r="A3" s="4"/>
      <c r="B3" s="4"/>
      <c r="C3" s="4"/>
      <c r="D3" s="4"/>
    </row>
    <row r="5" spans="1:6" ht="27" customHeight="1" thickBot="1" x14ac:dyDescent="0.35">
      <c r="A5" s="68" t="s">
        <v>1</v>
      </c>
      <c r="B5" s="68"/>
      <c r="C5" s="5"/>
      <c r="D5" s="6"/>
      <c r="E5" s="5"/>
      <c r="F5" s="5"/>
    </row>
    <row r="6" spans="1:6" ht="19.5" customHeight="1" x14ac:dyDescent="0.25">
      <c r="A6" s="62" t="s">
        <v>2</v>
      </c>
      <c r="B6" s="64" t="s">
        <v>3</v>
      </c>
      <c r="C6" s="64" t="s">
        <v>4</v>
      </c>
      <c r="D6" s="66" t="s">
        <v>5</v>
      </c>
      <c r="E6" s="8" t="s">
        <v>6</v>
      </c>
      <c r="F6" s="71" t="s">
        <v>7</v>
      </c>
    </row>
    <row r="7" spans="1:6" ht="15.75" x14ac:dyDescent="0.25">
      <c r="A7" s="63"/>
      <c r="B7" s="65"/>
      <c r="C7" s="65"/>
      <c r="D7" s="67"/>
      <c r="E7" s="9" t="s">
        <v>8</v>
      </c>
      <c r="F7" s="72"/>
    </row>
    <row r="8" spans="1:6" ht="15.75" x14ac:dyDescent="0.25">
      <c r="A8" s="10">
        <v>89892</v>
      </c>
      <c r="B8" s="11" t="s">
        <v>28</v>
      </c>
      <c r="C8" s="10" t="s">
        <v>27</v>
      </c>
      <c r="D8" s="45"/>
      <c r="E8" s="60">
        <v>63.7</v>
      </c>
      <c r="F8" s="57">
        <f>E8*D8</f>
        <v>0</v>
      </c>
    </row>
    <row r="9" spans="1:6" ht="15.75" x14ac:dyDescent="0.25">
      <c r="A9" s="10">
        <v>89895</v>
      </c>
      <c r="B9" s="11" t="s">
        <v>9</v>
      </c>
      <c r="C9" s="10" t="s">
        <v>29</v>
      </c>
      <c r="D9" s="45"/>
      <c r="E9" s="12">
        <v>48.98</v>
      </c>
      <c r="F9" s="57">
        <f>E9*D9</f>
        <v>0</v>
      </c>
    </row>
    <row r="10" spans="1:6" ht="15.75" x14ac:dyDescent="0.25">
      <c r="A10" s="10">
        <v>89890</v>
      </c>
      <c r="B10" s="11" t="s">
        <v>30</v>
      </c>
      <c r="C10" s="10" t="s">
        <v>10</v>
      </c>
      <c r="D10" s="45"/>
      <c r="E10" s="12">
        <v>5.3</v>
      </c>
      <c r="F10" s="57">
        <f t="shared" ref="F10:F19" si="0">E10*D10</f>
        <v>0</v>
      </c>
    </row>
    <row r="11" spans="1:6" ht="31.5" x14ac:dyDescent="0.25">
      <c r="A11" s="10">
        <v>89882</v>
      </c>
      <c r="B11" s="11" t="s">
        <v>31</v>
      </c>
      <c r="C11" s="10"/>
      <c r="D11" s="45"/>
      <c r="E11" s="12">
        <v>12.23</v>
      </c>
      <c r="F11" s="57">
        <f t="shared" si="0"/>
        <v>0</v>
      </c>
    </row>
    <row r="12" spans="1:6" ht="15.75" x14ac:dyDescent="0.25">
      <c r="A12" s="10">
        <v>89884</v>
      </c>
      <c r="B12" s="11" t="s">
        <v>11</v>
      </c>
      <c r="C12" s="10" t="s">
        <v>12</v>
      </c>
      <c r="D12" s="45"/>
      <c r="E12" s="12">
        <v>20.399999999999999</v>
      </c>
      <c r="F12" s="57">
        <f t="shared" si="0"/>
        <v>0</v>
      </c>
    </row>
    <row r="13" spans="1:6" ht="15.75" x14ac:dyDescent="0.25">
      <c r="A13" s="10">
        <v>89885</v>
      </c>
      <c r="B13" s="11" t="s">
        <v>13</v>
      </c>
      <c r="C13" s="10" t="s">
        <v>12</v>
      </c>
      <c r="D13" s="45"/>
      <c r="E13" s="12">
        <v>20.399999999999999</v>
      </c>
      <c r="F13" s="57">
        <f t="shared" si="0"/>
        <v>0</v>
      </c>
    </row>
    <row r="14" spans="1:6" ht="15.75" x14ac:dyDescent="0.25">
      <c r="A14" s="10">
        <v>89886</v>
      </c>
      <c r="B14" s="11" t="s">
        <v>14</v>
      </c>
      <c r="C14" s="10" t="s">
        <v>12</v>
      </c>
      <c r="D14" s="45"/>
      <c r="E14" s="12">
        <v>20.399999999999999</v>
      </c>
      <c r="F14" s="57">
        <f t="shared" si="0"/>
        <v>0</v>
      </c>
    </row>
    <row r="15" spans="1:6" ht="15.75" x14ac:dyDescent="0.25">
      <c r="A15" s="10">
        <v>89887</v>
      </c>
      <c r="B15" s="11" t="s">
        <v>15</v>
      </c>
      <c r="C15" s="10" t="s">
        <v>12</v>
      </c>
      <c r="D15" s="45"/>
      <c r="E15" s="12">
        <v>20.399999999999999</v>
      </c>
      <c r="F15" s="57">
        <f t="shared" si="0"/>
        <v>0</v>
      </c>
    </row>
    <row r="16" spans="1:6" ht="15.75" x14ac:dyDescent="0.25">
      <c r="A16" s="10">
        <v>89888</v>
      </c>
      <c r="B16" s="11" t="s">
        <v>32</v>
      </c>
      <c r="C16" s="10" t="s">
        <v>12</v>
      </c>
      <c r="D16" s="45"/>
      <c r="E16" s="12">
        <v>20.399999999999999</v>
      </c>
      <c r="F16" s="57">
        <f t="shared" si="0"/>
        <v>0</v>
      </c>
    </row>
    <row r="17" spans="1:6" ht="15.75" x14ac:dyDescent="0.25">
      <c r="A17" s="10">
        <v>89889</v>
      </c>
      <c r="B17" s="11" t="s">
        <v>16</v>
      </c>
      <c r="C17" s="10" t="s">
        <v>12</v>
      </c>
      <c r="D17" s="45"/>
      <c r="E17" s="12">
        <v>20.399999999999999</v>
      </c>
      <c r="F17" s="57">
        <f t="shared" si="0"/>
        <v>0</v>
      </c>
    </row>
    <row r="18" spans="1:6" ht="15.75" x14ac:dyDescent="0.25">
      <c r="A18" s="13">
        <v>89894</v>
      </c>
      <c r="B18" s="14" t="s">
        <v>17</v>
      </c>
      <c r="C18" s="14" t="s">
        <v>18</v>
      </c>
      <c r="D18" s="46"/>
      <c r="E18" s="15">
        <v>269.18</v>
      </c>
      <c r="F18" s="57">
        <f t="shared" si="0"/>
        <v>0</v>
      </c>
    </row>
    <row r="19" spans="1:6" ht="16.5" thickBot="1" x14ac:dyDescent="0.3">
      <c r="A19" s="49">
        <v>89893</v>
      </c>
      <c r="B19" s="50" t="s">
        <v>19</v>
      </c>
      <c r="C19" s="50" t="s">
        <v>20</v>
      </c>
      <c r="D19" s="51"/>
      <c r="E19" s="52">
        <v>106.05</v>
      </c>
      <c r="F19" s="58">
        <f t="shared" si="0"/>
        <v>0</v>
      </c>
    </row>
    <row r="20" spans="1:6" ht="16.5" thickBot="1" x14ac:dyDescent="0.3">
      <c r="A20" s="16"/>
      <c r="B20" s="16"/>
      <c r="C20" s="16"/>
      <c r="D20" s="17"/>
      <c r="E20" s="47" t="s">
        <v>7</v>
      </c>
      <c r="F20" s="48">
        <f>SUM(F8:F19)</f>
        <v>0</v>
      </c>
    </row>
    <row r="21" spans="1:6" ht="15.75" x14ac:dyDescent="0.25">
      <c r="A21" s="20"/>
      <c r="B21" s="20"/>
      <c r="C21" s="20"/>
      <c r="D21" s="20"/>
      <c r="E21" s="20"/>
      <c r="F21" s="20"/>
    </row>
    <row r="22" spans="1:6" ht="16.5" thickBot="1" x14ac:dyDescent="0.3">
      <c r="A22" s="69" t="s">
        <v>21</v>
      </c>
      <c r="B22" s="69"/>
      <c r="C22" s="16"/>
      <c r="D22" s="17"/>
      <c r="E22" s="16"/>
      <c r="F22" s="16"/>
    </row>
    <row r="23" spans="1:6" ht="15.75" x14ac:dyDescent="0.25">
      <c r="A23" s="21" t="s">
        <v>2</v>
      </c>
      <c r="B23" s="21" t="s">
        <v>3</v>
      </c>
      <c r="C23" s="22" t="s">
        <v>4</v>
      </c>
      <c r="D23" s="23" t="s">
        <v>5</v>
      </c>
      <c r="E23" s="21" t="s">
        <v>22</v>
      </c>
      <c r="F23" s="20"/>
    </row>
    <row r="24" spans="1:6" ht="15.75" x14ac:dyDescent="0.25">
      <c r="A24" s="10">
        <v>89890</v>
      </c>
      <c r="B24" s="11" t="s">
        <v>30</v>
      </c>
      <c r="C24" s="10" t="s">
        <v>10</v>
      </c>
      <c r="D24" s="24">
        <v>1</v>
      </c>
      <c r="E24" s="25">
        <f>E10</f>
        <v>5.3</v>
      </c>
      <c r="F24" s="20"/>
    </row>
    <row r="25" spans="1:6" ht="31.5" x14ac:dyDescent="0.25">
      <c r="A25" s="10">
        <v>89882</v>
      </c>
      <c r="B25" s="11" t="s">
        <v>31</v>
      </c>
      <c r="C25" s="26"/>
      <c r="D25" s="24">
        <v>1</v>
      </c>
      <c r="E25" s="25">
        <f>E11</f>
        <v>12.23</v>
      </c>
      <c r="F25" s="20"/>
    </row>
    <row r="26" spans="1:6" ht="15.75" x14ac:dyDescent="0.25">
      <c r="A26" s="10">
        <v>89888</v>
      </c>
      <c r="B26" s="11" t="s">
        <v>32</v>
      </c>
      <c r="C26" s="10" t="s">
        <v>23</v>
      </c>
      <c r="D26" s="24">
        <v>1</v>
      </c>
      <c r="E26" s="25">
        <f>E16/10*1</f>
        <v>2.04</v>
      </c>
      <c r="F26" s="20"/>
    </row>
    <row r="27" spans="1:6" ht="16.5" thickBot="1" x14ac:dyDescent="0.3">
      <c r="A27" s="53">
        <v>89889</v>
      </c>
      <c r="B27" s="54" t="s">
        <v>16</v>
      </c>
      <c r="C27" s="53" t="s">
        <v>23</v>
      </c>
      <c r="D27" s="55">
        <v>1</v>
      </c>
      <c r="E27" s="56">
        <f>E17/10*1</f>
        <v>2.04</v>
      </c>
      <c r="F27" s="20"/>
    </row>
    <row r="28" spans="1:6" ht="16.5" thickBot="1" x14ac:dyDescent="0.3">
      <c r="A28" s="16"/>
      <c r="B28" s="16"/>
      <c r="C28" s="16"/>
      <c r="D28" s="27" t="s">
        <v>7</v>
      </c>
      <c r="E28" s="28">
        <f>SUM(E24:E27)</f>
        <v>21.61</v>
      </c>
      <c r="F28" s="20"/>
    </row>
    <row r="29" spans="1:6" x14ac:dyDescent="0.25">
      <c r="A29" s="7"/>
      <c r="B29" s="7"/>
      <c r="C29" s="5"/>
      <c r="D29" s="6"/>
      <c r="E29" s="5"/>
      <c r="F29" s="7"/>
    </row>
    <row r="64" spans="1:6" ht="19.5" thickBot="1" x14ac:dyDescent="0.35">
      <c r="A64" s="68" t="s">
        <v>24</v>
      </c>
      <c r="B64" s="68"/>
      <c r="C64" s="5"/>
      <c r="D64" s="6"/>
      <c r="E64" s="5"/>
      <c r="F64" s="5"/>
    </row>
    <row r="65" spans="1:6" ht="15.75" x14ac:dyDescent="0.25">
      <c r="A65" s="73" t="s">
        <v>2</v>
      </c>
      <c r="B65" s="75" t="s">
        <v>3</v>
      </c>
      <c r="C65" s="75" t="s">
        <v>4</v>
      </c>
      <c r="D65" s="77" t="s">
        <v>5</v>
      </c>
      <c r="E65" s="29" t="s">
        <v>6</v>
      </c>
      <c r="F65" s="79" t="s">
        <v>7</v>
      </c>
    </row>
    <row r="66" spans="1:6" ht="15.75" x14ac:dyDescent="0.25">
      <c r="A66" s="74"/>
      <c r="B66" s="76"/>
      <c r="C66" s="76"/>
      <c r="D66" s="78"/>
      <c r="E66" s="30" t="s">
        <v>8</v>
      </c>
      <c r="F66" s="80"/>
    </row>
    <row r="67" spans="1:6" ht="15.75" x14ac:dyDescent="0.25">
      <c r="A67" s="31">
        <v>89892</v>
      </c>
      <c r="B67" s="32" t="s">
        <v>28</v>
      </c>
      <c r="C67" s="31" t="s">
        <v>27</v>
      </c>
      <c r="D67" s="45"/>
      <c r="E67" s="33">
        <v>63.7</v>
      </c>
      <c r="F67" s="59">
        <f>E67*D67</f>
        <v>0</v>
      </c>
    </row>
    <row r="68" spans="1:6" ht="15.75" x14ac:dyDescent="0.25">
      <c r="A68" s="31">
        <v>89895</v>
      </c>
      <c r="B68" s="32" t="s">
        <v>9</v>
      </c>
      <c r="C68" s="31" t="s">
        <v>29</v>
      </c>
      <c r="D68" s="45"/>
      <c r="E68" s="33">
        <v>48.98</v>
      </c>
      <c r="F68" s="59">
        <f>E68*D68</f>
        <v>0</v>
      </c>
    </row>
    <row r="69" spans="1:6" ht="15.75" x14ac:dyDescent="0.25">
      <c r="A69" s="31">
        <v>89891</v>
      </c>
      <c r="B69" s="32" t="s">
        <v>33</v>
      </c>
      <c r="C69" s="31" t="s">
        <v>10</v>
      </c>
      <c r="D69" s="45"/>
      <c r="E69" s="33">
        <v>8</v>
      </c>
      <c r="F69" s="59">
        <f t="shared" ref="F69:F82" si="1">E69*D69</f>
        <v>0</v>
      </c>
    </row>
    <row r="70" spans="1:6" ht="15.75" x14ac:dyDescent="0.25">
      <c r="A70" s="31">
        <v>89883</v>
      </c>
      <c r="B70" s="32" t="s">
        <v>34</v>
      </c>
      <c r="C70" s="31"/>
      <c r="D70" s="45"/>
      <c r="E70" s="33">
        <v>48.98</v>
      </c>
      <c r="F70" s="59">
        <f t="shared" si="1"/>
        <v>0</v>
      </c>
    </row>
    <row r="71" spans="1:6" ht="31.5" x14ac:dyDescent="0.25">
      <c r="A71" s="31">
        <v>90930</v>
      </c>
      <c r="B71" s="32" t="s">
        <v>35</v>
      </c>
      <c r="C71" s="31"/>
      <c r="D71" s="45"/>
      <c r="E71" s="33">
        <v>15.3</v>
      </c>
      <c r="F71" s="59">
        <f t="shared" si="1"/>
        <v>0</v>
      </c>
    </row>
    <row r="72" spans="1:6" ht="15.75" x14ac:dyDescent="0.25">
      <c r="A72" s="31">
        <v>90929</v>
      </c>
      <c r="B72" s="32" t="s">
        <v>36</v>
      </c>
      <c r="C72" s="31"/>
      <c r="D72" s="45"/>
      <c r="E72" s="33">
        <v>15.3</v>
      </c>
      <c r="F72" s="59">
        <f t="shared" si="1"/>
        <v>0</v>
      </c>
    </row>
    <row r="73" spans="1:6" ht="15.75" x14ac:dyDescent="0.25">
      <c r="A73" s="31">
        <v>90928</v>
      </c>
      <c r="B73" s="32" t="s">
        <v>37</v>
      </c>
      <c r="C73" s="31"/>
      <c r="D73" s="45"/>
      <c r="E73" s="33">
        <v>15.3</v>
      </c>
      <c r="F73" s="59">
        <f t="shared" si="1"/>
        <v>0</v>
      </c>
    </row>
    <row r="74" spans="1:6" ht="15.75" x14ac:dyDescent="0.25">
      <c r="A74" s="31">
        <v>90927</v>
      </c>
      <c r="B74" s="32" t="s">
        <v>38</v>
      </c>
      <c r="C74" s="31"/>
      <c r="D74" s="45"/>
      <c r="E74" s="33">
        <v>15.3</v>
      </c>
      <c r="F74" s="59">
        <f t="shared" si="1"/>
        <v>0</v>
      </c>
    </row>
    <row r="75" spans="1:6" ht="15.75" x14ac:dyDescent="0.25">
      <c r="A75" s="31">
        <v>89884</v>
      </c>
      <c r="B75" s="32" t="s">
        <v>11</v>
      </c>
      <c r="C75" s="31" t="s">
        <v>12</v>
      </c>
      <c r="D75" s="45"/>
      <c r="E75" s="33">
        <v>20.399999999999999</v>
      </c>
      <c r="F75" s="59">
        <f t="shared" si="1"/>
        <v>0</v>
      </c>
    </row>
    <row r="76" spans="1:6" ht="15.75" x14ac:dyDescent="0.25">
      <c r="A76" s="31">
        <v>89885</v>
      </c>
      <c r="B76" s="32" t="s">
        <v>13</v>
      </c>
      <c r="C76" s="31" t="s">
        <v>12</v>
      </c>
      <c r="D76" s="45"/>
      <c r="E76" s="33">
        <v>20.399999999999999</v>
      </c>
      <c r="F76" s="59">
        <f t="shared" si="1"/>
        <v>0</v>
      </c>
    </row>
    <row r="77" spans="1:6" ht="15.75" x14ac:dyDescent="0.25">
      <c r="A77" s="31">
        <v>89886</v>
      </c>
      <c r="B77" s="32" t="s">
        <v>14</v>
      </c>
      <c r="C77" s="31" t="s">
        <v>12</v>
      </c>
      <c r="D77" s="45"/>
      <c r="E77" s="33">
        <v>20.399999999999999</v>
      </c>
      <c r="F77" s="59">
        <f t="shared" si="1"/>
        <v>0</v>
      </c>
    </row>
    <row r="78" spans="1:6" ht="15.75" x14ac:dyDescent="0.25">
      <c r="A78" s="31">
        <v>89887</v>
      </c>
      <c r="B78" s="32" t="s">
        <v>15</v>
      </c>
      <c r="C78" s="31" t="s">
        <v>12</v>
      </c>
      <c r="D78" s="45"/>
      <c r="E78" s="33">
        <v>20.399999999999999</v>
      </c>
      <c r="F78" s="59">
        <f t="shared" si="1"/>
        <v>0</v>
      </c>
    </row>
    <row r="79" spans="1:6" ht="15.75" x14ac:dyDescent="0.25">
      <c r="A79" s="31">
        <v>89888</v>
      </c>
      <c r="B79" s="32" t="s">
        <v>32</v>
      </c>
      <c r="C79" s="31" t="s">
        <v>12</v>
      </c>
      <c r="D79" s="45"/>
      <c r="E79" s="33">
        <v>20.399999999999999</v>
      </c>
      <c r="F79" s="59">
        <f t="shared" si="1"/>
        <v>0</v>
      </c>
    </row>
    <row r="80" spans="1:6" ht="15.75" x14ac:dyDescent="0.25">
      <c r="A80" s="31">
        <v>89889</v>
      </c>
      <c r="B80" s="32" t="s">
        <v>16</v>
      </c>
      <c r="C80" s="31" t="s">
        <v>12</v>
      </c>
      <c r="D80" s="45"/>
      <c r="E80" s="33">
        <v>20.399999999999999</v>
      </c>
      <c r="F80" s="59">
        <f t="shared" si="1"/>
        <v>0</v>
      </c>
    </row>
    <row r="81" spans="1:6" ht="15.75" x14ac:dyDescent="0.25">
      <c r="A81" s="34">
        <v>89894</v>
      </c>
      <c r="B81" s="35" t="s">
        <v>17</v>
      </c>
      <c r="C81" s="35" t="s">
        <v>18</v>
      </c>
      <c r="D81" s="46"/>
      <c r="E81" s="36">
        <v>269.18</v>
      </c>
      <c r="F81" s="59">
        <f t="shared" si="1"/>
        <v>0</v>
      </c>
    </row>
    <row r="82" spans="1:6" ht="16.5" thickBot="1" x14ac:dyDescent="0.3">
      <c r="A82" s="37">
        <v>89893</v>
      </c>
      <c r="B82" s="35" t="s">
        <v>19</v>
      </c>
      <c r="C82" s="35" t="s">
        <v>20</v>
      </c>
      <c r="D82" s="46"/>
      <c r="E82" s="36">
        <v>106.05</v>
      </c>
      <c r="F82" s="59">
        <f t="shared" si="1"/>
        <v>0</v>
      </c>
    </row>
    <row r="83" spans="1:6" ht="16.5" thickBot="1" x14ac:dyDescent="0.3">
      <c r="A83" s="16"/>
      <c r="B83" s="16"/>
      <c r="C83" s="16"/>
      <c r="D83" s="17"/>
      <c r="E83" s="18" t="s">
        <v>7</v>
      </c>
      <c r="F83" s="19">
        <f>SUM(F67:F82)</f>
        <v>0</v>
      </c>
    </row>
    <row r="84" spans="1:6" ht="15.75" x14ac:dyDescent="0.25">
      <c r="A84" s="20"/>
      <c r="B84" s="20"/>
      <c r="C84" s="20"/>
      <c r="D84" s="20"/>
      <c r="E84" s="20"/>
      <c r="F84" s="20"/>
    </row>
    <row r="85" spans="1:6" ht="16.5" thickBot="1" x14ac:dyDescent="0.3">
      <c r="A85" s="69" t="s">
        <v>41</v>
      </c>
      <c r="B85" s="69"/>
      <c r="C85" s="16"/>
      <c r="D85" s="17"/>
      <c r="E85" s="16"/>
      <c r="F85" s="16"/>
    </row>
    <row r="86" spans="1:6" ht="15.75" x14ac:dyDescent="0.25">
      <c r="A86" s="38" t="s">
        <v>2</v>
      </c>
      <c r="B86" s="38" t="s">
        <v>3</v>
      </c>
      <c r="C86" s="39" t="s">
        <v>4</v>
      </c>
      <c r="D86" s="40" t="s">
        <v>5</v>
      </c>
      <c r="E86" s="38" t="s">
        <v>22</v>
      </c>
      <c r="F86" s="20"/>
    </row>
    <row r="87" spans="1:6" ht="15.75" x14ac:dyDescent="0.25">
      <c r="A87" s="31">
        <v>89891</v>
      </c>
      <c r="B87" s="32" t="s">
        <v>33</v>
      </c>
      <c r="C87" s="31" t="s">
        <v>10</v>
      </c>
      <c r="D87" s="41">
        <v>2</v>
      </c>
      <c r="E87" s="42">
        <v>8</v>
      </c>
      <c r="F87" s="20"/>
    </row>
    <row r="88" spans="1:6" ht="15.75" x14ac:dyDescent="0.25">
      <c r="A88" s="31">
        <v>89882</v>
      </c>
      <c r="B88" s="32" t="s">
        <v>34</v>
      </c>
      <c r="C88" s="43"/>
      <c r="D88" s="41">
        <v>1</v>
      </c>
      <c r="E88" s="33">
        <v>48.98</v>
      </c>
      <c r="F88" s="20"/>
    </row>
    <row r="89" spans="1:6" ht="15.75" x14ac:dyDescent="0.25">
      <c r="A89" s="31">
        <v>89888</v>
      </c>
      <c r="B89" s="32" t="s">
        <v>39</v>
      </c>
      <c r="C89" s="31" t="s">
        <v>23</v>
      </c>
      <c r="D89" s="41">
        <v>1</v>
      </c>
      <c r="E89" s="42">
        <f>E79/10*1</f>
        <v>2.04</v>
      </c>
      <c r="F89" s="20"/>
    </row>
    <row r="90" spans="1:6" ht="15.75" x14ac:dyDescent="0.25">
      <c r="A90" s="31">
        <v>89889</v>
      </c>
      <c r="B90" s="32" t="s">
        <v>40</v>
      </c>
      <c r="C90" s="31" t="s">
        <v>23</v>
      </c>
      <c r="D90" s="41">
        <v>1</v>
      </c>
      <c r="E90" s="42">
        <f>E80/10*1</f>
        <v>2.04</v>
      </c>
      <c r="F90" s="20"/>
    </row>
    <row r="91" spans="1:6" ht="16.5" thickBot="1" x14ac:dyDescent="0.3">
      <c r="A91" s="20"/>
      <c r="B91" s="20"/>
      <c r="C91" s="20"/>
      <c r="D91" s="27" t="s">
        <v>7</v>
      </c>
      <c r="E91" s="44" cm="1">
        <f t="array" ref="E91">SUM((E87:E90)+E87)</f>
        <v>93.059999999999974</v>
      </c>
      <c r="F91" s="20"/>
    </row>
    <row r="130" spans="1:2" x14ac:dyDescent="0.25">
      <c r="A130" s="2" t="s">
        <v>25</v>
      </c>
      <c r="B130" s="2"/>
    </row>
    <row r="131" spans="1:2" x14ac:dyDescent="0.25">
      <c r="A131" s="2" t="s">
        <v>26</v>
      </c>
      <c r="B131" s="2"/>
    </row>
    <row r="132" spans="1:2" x14ac:dyDescent="0.25">
      <c r="A132" s="1"/>
      <c r="B132"/>
    </row>
    <row r="133" spans="1:2" x14ac:dyDescent="0.25">
      <c r="A133" s="70" t="s">
        <v>42</v>
      </c>
      <c r="B133" s="70"/>
    </row>
  </sheetData>
  <sheetProtection algorithmName="SHA-512" hashValue="wAuFRVty8lzZohQ7AzzXb+WgS0GXgprnA3ACIATnWA/u8LyGfNmv7G7wQ6+KHD1CJDYEKOkhQVxBCggVpAxW9Q==" saltValue="m4jcByXxngTCrAVtX7kglQ==" spinCount="100000" sheet="1" objects="1" selectLockedCells="1"/>
  <dataConsolidate/>
  <mergeCells count="16">
    <mergeCell ref="A85:B85"/>
    <mergeCell ref="A133:B133"/>
    <mergeCell ref="A22:B22"/>
    <mergeCell ref="F6:F7"/>
    <mergeCell ref="A64:B64"/>
    <mergeCell ref="A65:A66"/>
    <mergeCell ref="B65:B66"/>
    <mergeCell ref="C65:C66"/>
    <mergeCell ref="D65:D66"/>
    <mergeCell ref="F65:F66"/>
    <mergeCell ref="A1:D1"/>
    <mergeCell ref="A6:A7"/>
    <mergeCell ref="B6:B7"/>
    <mergeCell ref="C6:C7"/>
    <mergeCell ref="D6:D7"/>
    <mergeCell ref="A5:B5"/>
  </mergeCells>
  <phoneticPr fontId="2" type="noConversion"/>
  <dataValidations count="2">
    <dataValidation type="whole" allowBlank="1" showInputMessage="1" showErrorMessage="1" sqref="D8:D19 D67:D82" xr:uid="{9F019AE1-170D-4A4C-AA54-8DF76DEE7D95}">
      <formula1>0</formula1>
      <formula2>500</formula2>
    </dataValidation>
    <dataValidation type="whole" allowBlank="1" showInputMessage="1" showErrorMessage="1" sqref="D87:D90 D24:D27" xr:uid="{C87EBB8C-3E16-4162-8E70-F3995C2C4107}">
      <formula1>0</formula1>
      <formula2>800</formula2>
    </dataValidation>
  </dataValidations>
  <pageMargins left="0.7" right="0.7" top="0.78740157499999996" bottom="0.78740157499999996" header="0.3" footer="0.3"/>
  <pageSetup paperSize="9" orientation="portrait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F9F5267E788E24583E383BF73B5FCDB" ma:contentTypeVersion="14" ma:contentTypeDescription="Ein neues Dokument erstellen." ma:contentTypeScope="" ma:versionID="3485c223c9ea6a74f9d7dea2eb6c59ba">
  <xsd:schema xmlns:xsd="http://www.w3.org/2001/XMLSchema" xmlns:xs="http://www.w3.org/2001/XMLSchema" xmlns:p="http://schemas.microsoft.com/office/2006/metadata/properties" xmlns:ns2="ead08ccb-dc8b-4a4c-93ed-40b763c6f9ba" xmlns:ns3="e5ecbd37-7f2f-4d8e-addc-68fd50a8ede1" targetNamespace="http://schemas.microsoft.com/office/2006/metadata/properties" ma:root="true" ma:fieldsID="15f92a9cfc8494132ef53d80000fb563" ns2:_="" ns3:_="">
    <xsd:import namespace="ead08ccb-dc8b-4a4c-93ed-40b763c6f9ba"/>
    <xsd:import namespace="e5ecbd37-7f2f-4d8e-addc-68fd50a8ede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d08ccb-dc8b-4a4c-93ed-40b763c6f9b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Bildmarkierungen" ma:readOnly="false" ma:fieldId="{5cf76f15-5ced-4ddc-b409-7134ff3c332f}" ma:taxonomyMulti="true" ma:sspId="bbd0b662-4f41-41cd-922b-c5cf9e3250e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ecbd37-7f2f-4d8e-addc-68fd50a8ede1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0b8a764e-fa94-416e-b60c-36c50e85c2ce}" ma:internalName="TaxCatchAll" ma:showField="CatchAllData" ma:web="e5ecbd37-7f2f-4d8e-addc-68fd50a8ede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5ecbd37-7f2f-4d8e-addc-68fd50a8ede1" xsi:nil="true"/>
    <lcf76f155ced4ddcb4097134ff3c332f xmlns="ead08ccb-dc8b-4a4c-93ed-40b763c6f9ba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A999E39-0A64-49B8-9804-C472016EB6D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ad08ccb-dc8b-4a4c-93ed-40b763c6f9ba"/>
    <ds:schemaRef ds:uri="e5ecbd37-7f2f-4d8e-addc-68fd50a8ede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2B4E540-8B11-4F17-BD5C-5980AFFCA9FF}">
  <ds:schemaRefs>
    <ds:schemaRef ds:uri="http://schemas.microsoft.com/office/2006/metadata/properties"/>
    <ds:schemaRef ds:uri="http://schemas.microsoft.com/office/infopath/2007/PartnerControls"/>
    <ds:schemaRef ds:uri="7395a532-bc93-431c-a6b0-89e40cbbf640"/>
    <ds:schemaRef ds:uri="3d581893-b406-4ae7-8c79-3ddca628c621"/>
    <ds:schemaRef ds:uri="e5ecbd37-7f2f-4d8e-addc-68fd50a8ede1"/>
    <ds:schemaRef ds:uri="ead08ccb-dc8b-4a4c-93ed-40b763c6f9ba"/>
  </ds:schemaRefs>
</ds:datastoreItem>
</file>

<file path=customXml/itemProps3.xml><?xml version="1.0" encoding="utf-8"?>
<ds:datastoreItem xmlns:ds="http://schemas.openxmlformats.org/officeDocument/2006/customXml" ds:itemID="{7ECF1B03-8F32-487E-9EE0-181CB854E63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SPRACHWELT 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Ryser Selina</dc:creator>
  <cp:keywords/>
  <dc:description/>
  <cp:lastModifiedBy>Brägger Annika</cp:lastModifiedBy>
  <cp:revision/>
  <dcterms:created xsi:type="dcterms:W3CDTF">2023-08-11T08:21:22Z</dcterms:created>
  <dcterms:modified xsi:type="dcterms:W3CDTF">2026-02-25T13:23:56Z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0x010100CF9F5267E788E24583E383BF73B5FCDB</vt:lpwstr>
  </property>
  <property fmtid="{D5CDD505-2E9C-101B-9397-08002B2CF9AE}" pid="3" name="MediaServiceImageTags">
    <vt:lpwstr/>
  </property>
  <property fmtid="{D5CDD505-2E9C-101B-9397-08002B2CF9AE}" pid="4" name="Order">
    <vt:r8>182600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ComplianceAssetId">
    <vt:lpwstr/>
  </property>
  <property fmtid="{D5CDD505-2E9C-101B-9397-08002B2CF9AE}" pid="8" name="TemplateUrl">
    <vt:lpwstr/>
  </property>
  <property fmtid="{D5CDD505-2E9C-101B-9397-08002B2CF9AE}" pid="9" name="_ExtendedDescription">
    <vt:lpwstr/>
  </property>
  <property fmtid="{D5CDD505-2E9C-101B-9397-08002B2CF9AE}" pid="10" name="TriggerFlowInfo">
    <vt:lpwstr/>
  </property>
</Properties>
</file>